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557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<sst xmlns="http://schemas.openxmlformats.org/spreadsheetml/2006/main" count="306" uniqueCount="117">
  <si>
    <t>№ п/п</t>
  </si>
  <si>
    <t>Стадия реализации проекта</t>
  </si>
  <si>
    <t>Отчет</t>
  </si>
  <si>
    <t>Оценка</t>
  </si>
  <si>
    <t>Прогноз</t>
  </si>
  <si>
    <t>Краткое описание проекта</t>
  </si>
  <si>
    <t>Срок реализации проекта</t>
  </si>
  <si>
    <t>год      начала</t>
  </si>
  <si>
    <t>Общий объем инвестиций по проекту, млн. рублей</t>
  </si>
  <si>
    <t>в том числе по годам, млн. рублей:</t>
  </si>
  <si>
    <t xml:space="preserve">Источники финансирования проекта </t>
  </si>
  <si>
    <t>год окончания</t>
  </si>
  <si>
    <t>Проектная мощность в натуральном выражении</t>
  </si>
  <si>
    <t xml:space="preserve"> Количество создаваемых новых рабочих мест</t>
  </si>
  <si>
    <t>всего по проекту (план)</t>
  </si>
  <si>
    <t>создано на момент предоставления отчетности (факт)</t>
  </si>
  <si>
    <t>Раздел ОКВЭД</t>
  </si>
  <si>
    <t>Подраздел ОКВЭД</t>
  </si>
  <si>
    <t>Вид деятельности</t>
  </si>
  <si>
    <t>Наименование проекта</t>
  </si>
  <si>
    <t>Взносы в УК, инвестиционный кредит, собственные средства, субсидии</t>
  </si>
  <si>
    <t>Строительство современного комплекса по производству и переработке мяса птицы (бройлера) производительностью 75 000 тонн в год</t>
  </si>
  <si>
    <t>01</t>
  </si>
  <si>
    <t>01.47</t>
  </si>
  <si>
    <t>"Разведение сельскохозяйственной птицы</t>
  </si>
  <si>
    <t>-</t>
  </si>
  <si>
    <t>Производство и переработка мяса птицы (бройлера) производительностью 75 000 тонн в год</t>
  </si>
  <si>
    <t>Около 1580 рабочих мест- после запуска объекта</t>
  </si>
  <si>
    <t>01.50</t>
  </si>
  <si>
    <t>"Смещшанное сельское хозяйство"</t>
  </si>
  <si>
    <t>Реализован</t>
  </si>
  <si>
    <t>Собственные средства</t>
  </si>
  <si>
    <t>"Модернизация смешанного сельскохозяйственного производства"</t>
  </si>
  <si>
    <t>Зерносушилка мощностью очистки до 100, тн зерна в час и сушки 20,0 тн. зерна в час; 2 бункера зернохранилищ мощностью 190,0 тн.;  реконструкция 3-х складов для хранения 1,0 тыс. тн. зерна каждый.</t>
  </si>
  <si>
    <t>Строительство зерносушилки, 2-х бункеров зернохранилищ, реконструкция 3-х складов для хранения зерна.</t>
  </si>
  <si>
    <t>Проект заморожен. Объект законсервирован.</t>
  </si>
  <si>
    <t>"Строительство мусоросортировочного комплекса твердых коммунальных отходов"</t>
  </si>
  <si>
    <t>38.11</t>
  </si>
  <si>
    <t>"Сбор неопасных отходов"</t>
  </si>
  <si>
    <t>Строительство мусоросортировочного комплекса твердых коммунальных  отходов 4 класса опасности, оснащенного современным технологическим оборудованием в основном  отечественного производства (производитель оборудования ООО "Агромашгрупп"), в начале технологического процесса  применяется разрыватель пакетов немецкой фирмы "Matthiessen". Применяется автоматический и ручной вид сортировки отходов.</t>
  </si>
  <si>
    <t>н/д</t>
  </si>
  <si>
    <t xml:space="preserve"> Мусоросортировочный комплекс твердых коммунальных отходов мощностью до 70,0 тыс. тонн в год</t>
  </si>
  <si>
    <t>«Установка дополнительных сушилок для сушки зерна и семян подсолнечника на предприятии»</t>
  </si>
  <si>
    <t>Установка 5 дополнительных сушилок для сушки зерна и семян подсолнечника,  ремонт  классических складских помещений.</t>
  </si>
  <si>
    <t>Объемы хранения комбикормового завода  увеличились до 95 тыс. тонн</t>
  </si>
  <si>
    <t>52.10.3</t>
  </si>
  <si>
    <t>"Хранение и складирование зерна"</t>
  </si>
  <si>
    <t xml:space="preserve">«Строительство зерносушилки семян подсолнечника и котельной работающей на лузге» </t>
  </si>
  <si>
    <t>объект введен в эксплуатацию</t>
  </si>
  <si>
    <t>10.41</t>
  </si>
  <si>
    <t>"Производство масел и жиров"</t>
  </si>
  <si>
    <t>«Строительство цеха по рафинации и дезодорации»</t>
  </si>
  <si>
    <t>10</t>
  </si>
  <si>
    <t xml:space="preserve">«Получение фосфолипидов, производительность 1 тонн в сутки готовой продукции» </t>
  </si>
  <si>
    <t>Производительность 1 тонн в сутки готовой продукции</t>
  </si>
  <si>
    <t>Производство рафинированного и дезодорированного масла производительностью 60 тонн в сутки</t>
  </si>
  <si>
    <t>Увеличение сушки семян подсолнечника до 500 тонн  в сутки</t>
  </si>
  <si>
    <t>"Строительство зерноочистительного  комплекса в сп Кутузовский"</t>
  </si>
  <si>
    <t>Строительство зерноочистительного  комплекса в сп Кутузовский</t>
  </si>
  <si>
    <t>01.1</t>
  </si>
  <si>
    <t>"Выращивание однолетних культур"</t>
  </si>
  <si>
    <t>02</t>
  </si>
  <si>
    <t>01.2</t>
  </si>
  <si>
    <t>"Строительство 4 ангаров лоя хранения скельскохозяйственной продукции"</t>
  </si>
  <si>
    <t>"Строительство  4 ангаров для хранения сельскохозяйственной продукции" в с. Спасск</t>
  </si>
  <si>
    <t xml:space="preserve"> 4 ангара для хранения сельскохозяйственной продукции площадью 1473 кв. м. каждый</t>
  </si>
  <si>
    <t>47</t>
  </si>
  <si>
    <t>47.52.1</t>
  </si>
  <si>
    <t>Торговля розничная скобяными изделиями в специализированных магазинах</t>
  </si>
  <si>
    <t>"Строительство магазина-склада"</t>
  </si>
  <si>
    <t xml:space="preserve"> магазин-склад площадью 1496 кв. м. </t>
  </si>
  <si>
    <t>Приобретение жатки-плющилки, комбайна "Вектор 410"</t>
  </si>
  <si>
    <t>Приобретено</t>
  </si>
  <si>
    <t>Собственные средства, средства Лизинга (ОАО "Росагролизинг")</t>
  </si>
  <si>
    <t>01.11.1</t>
  </si>
  <si>
    <t>Выращивание зерновых культур</t>
  </si>
  <si>
    <t>Выращивание однолетних культур</t>
  </si>
  <si>
    <t>Приобретение  2-х тракторов Кировец 739, 6 комбайнов Торум 750, 2 БМ-9,5</t>
  </si>
  <si>
    <t xml:space="preserve">Собственные и заемные </t>
  </si>
  <si>
    <t>Приобтерено</t>
  </si>
  <si>
    <t>Собственные средства, средства других организаций</t>
  </si>
  <si>
    <t>01.4</t>
  </si>
  <si>
    <t>Животноводство</t>
  </si>
  <si>
    <t>"Развитие дополнительного вида деятельности "Выращивание однолетних культур"</t>
  </si>
  <si>
    <t>Выращивание зерновых (кроме риса), зернобобовых культур и семян масличных культур</t>
  </si>
  <si>
    <t>01.11</t>
  </si>
  <si>
    <t>"Развитие вида деятельности "Выращивание зерновых (кроме риса), зернобобовых культур и семян масличных культур"</t>
  </si>
  <si>
    <t>"Развитие вида деятельности "Выращивание однолетних культур".</t>
  </si>
  <si>
    <t xml:space="preserve">"Развитие вида деятельности "Выращивание зерновых культур". </t>
  </si>
  <si>
    <t>приобретено</t>
  </si>
  <si>
    <t>Приобретение опрыскивателя "Амазоне 5200"</t>
  </si>
  <si>
    <t>01.46</t>
  </si>
  <si>
    <t>"Развитие дополнительного витда деятельности "Выращивание зерновых (кроме риса),
зернобобовых культур и семян масличных культур"</t>
  </si>
  <si>
    <t>01.25.1</t>
  </si>
  <si>
    <t>Выращивание прочих плодовых и ягодных культур</t>
  </si>
  <si>
    <t>Разведение свиней</t>
  </si>
  <si>
    <t>Развитие вида деятельности "Выращивание прочих плодовых и ягодных культур"</t>
  </si>
  <si>
    <t>Приобретение 4-х тракторов Беларус 82.1</t>
  </si>
  <si>
    <t>Приобретение: 2020г.- трактора Беларус МТЗ31221,2; 2021г - 2-х комбайнов Акрос 550</t>
  </si>
  <si>
    <t xml:space="preserve">Приобретение: 2020г.- трактора Беларус 82.1, сеялки Веста 8, культиватора кпк-8, прочего СХ  оборудования; 2021г - трактора Беларус 82.1, трактора  ХТХ 150к </t>
  </si>
  <si>
    <t>Приобретение: 2020г.- посевного комплекса "Алькор"; 2021г.- Комбайн Акрос 550</t>
  </si>
  <si>
    <t>Приобретение: 2020г  комбайна "Акрос 595 плюс,зерносушилки Веста р1-с30г, трактора Кировец К-7 и иной сельскохозяйственной техники; 2021г.- комбайн Акрос 595 плюс, трактор Кировец К-742М, культиватор полуприцепной КБМ-15-4П-Ш1К-ВС, иное СХ оборудование</t>
  </si>
  <si>
    <t>Приобретение: 2020г.- 2-х комбайнов (Акрос 585,Акрос 550), трактора Беларус 82.1, другой сельскохозяйственной техники; 2021г-трактор Версатайл 2375, посевной комплекс Агратор 10м, посевной комплекс Агратор 7м</t>
  </si>
  <si>
    <t>Приобретение: 2020г.- трактора Беларус 82.1, трактора  ХТЗ 17221, прочей сельскохозяйственной техники (сеялка "Веста 8 профи",борона БЗУ-12); 2021г - трактор ХТЗ 150К</t>
  </si>
  <si>
    <t>Приобретение А/м ГАЗ Соболь, оборудование зерноуборочное ЖО7, опрыскиватель самоходный Туман-2м, Дискатор БДМ 6,6*4ПК</t>
  </si>
  <si>
    <t>Приобретение 6 2020г - комбайна Акрос 585, 2021г.- трактор Кировец К-7, сеялка Амазоне ДМС 6000, борона</t>
  </si>
  <si>
    <t>Собственные средства, заемные средства</t>
  </si>
  <si>
    <t>Мощность - 20,0 тыс. тонн в год</t>
  </si>
  <si>
    <t>47.1</t>
  </si>
  <si>
    <t>Розничная торговля в неспециализированных магазинах</t>
  </si>
  <si>
    <t>Реконструкция магазина</t>
  </si>
  <si>
    <t>Проведена реконструкция магазина площадью 832,3 кв. м.  в п. Суходол</t>
  </si>
  <si>
    <t>Введен в эксплуатацию</t>
  </si>
  <si>
    <t>магазин площадью 832,3 кв. м.</t>
  </si>
  <si>
    <t>Оборудование в процессе отладки</t>
  </si>
  <si>
    <t>РЕЕСТР</t>
  </si>
  <si>
    <t xml:space="preserve">  Инвестиционных проектов муниципального района Сергиевский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</si>
</sst>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</numFmts>
  <fonts count="45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9D2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wrapText="1"/>
    </xf>
    <xf numFmtId="176" fontId="0" fillId="0" borderId="10" xfId="0" applyNumberFormat="1" applyBorder="1" applyAlignment="1">
      <alignment horizontal="center" vertical="top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176" fontId="1" fillId="0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/>
    </xf>
    <xf numFmtId="49" fontId="0" fillId="0" borderId="10" xfId="0" applyNumberFormat="1" applyFill="1" applyBorder="1" applyAlignment="1">
      <alignment horizontal="center" vertical="top" wrapText="1"/>
    </xf>
    <xf numFmtId="178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4">
      <selection activeCell="O33" sqref="O33"/>
    </sheetView>
  </sheetViews>
  <sheetFormatPr defaultColWidth="9.00390625" defaultRowHeight="12.75"/>
  <cols>
    <col min="1" max="1" width="4.625" style="0" customWidth="1"/>
    <col min="2" max="5" width="17.375" style="0" customWidth="1"/>
    <col min="6" max="6" width="14.25390625" style="0" customWidth="1"/>
    <col min="7" max="7" width="8.25390625" style="0" customWidth="1"/>
    <col min="8" max="8" width="9.125" style="0" customWidth="1"/>
    <col min="9" max="9" width="10.75390625" style="0" customWidth="1"/>
    <col min="10" max="10" width="10.00390625" style="0" customWidth="1"/>
    <col min="11" max="11" width="9.375" style="0" customWidth="1"/>
    <col min="12" max="12" width="8.00390625" style="0" customWidth="1"/>
    <col min="13" max="13" width="7.625" style="0" customWidth="1"/>
    <col min="14" max="14" width="7.875" style="0" customWidth="1"/>
    <col min="15" max="15" width="7.625" style="0" customWidth="1"/>
    <col min="16" max="16" width="7.75390625" style="0" customWidth="1"/>
    <col min="17" max="17" width="10.375" style="0" customWidth="1"/>
    <col min="18" max="18" width="10.875" style="0" customWidth="1"/>
  </cols>
  <sheetData>
    <row r="1" spans="1:19" ht="20.25">
      <c r="A1" s="51" t="s">
        <v>115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8" ht="18.75">
      <c r="A2" s="44" t="s">
        <v>116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9" ht="36" customHeight="1">
      <c r="A3" s="45" t="s">
        <v>0</v>
      </c>
      <c r="B3" s="45" t="s">
        <v>16</v>
      </c>
      <c r="C3" s="45" t="s">
        <v>17</v>
      </c>
      <c r="D3" s="45" t="s">
        <v>18</v>
      </c>
      <c r="E3" s="45" t="s">
        <v>19</v>
      </c>
      <c r="F3" s="48" t="s">
        <v>5</v>
      </c>
      <c r="G3" s="48" t="s">
        <v>6</v>
      </c>
      <c r="H3" s="48"/>
      <c r="I3" s="48" t="s">
        <v>1</v>
      </c>
      <c r="J3" s="45" t="s">
        <v>10</v>
      </c>
      <c r="K3" s="48" t="s">
        <v>8</v>
      </c>
      <c r="L3" s="48" t="s">
        <v>9</v>
      </c>
      <c r="M3" s="48"/>
      <c r="N3" s="48"/>
      <c r="O3" s="48"/>
      <c r="P3" s="48"/>
      <c r="Q3" s="48" t="s">
        <v>12</v>
      </c>
      <c r="R3" s="48" t="s">
        <v>13</v>
      </c>
      <c r="S3" s="48"/>
    </row>
    <row r="4" spans="1:19" ht="39" customHeight="1">
      <c r="A4" s="46"/>
      <c r="B4" s="46"/>
      <c r="C4" s="46"/>
      <c r="D4" s="46"/>
      <c r="E4" s="46"/>
      <c r="F4" s="48"/>
      <c r="G4" s="48"/>
      <c r="H4" s="48"/>
      <c r="I4" s="48"/>
      <c r="J4" s="46"/>
      <c r="K4" s="48"/>
      <c r="L4" s="10" t="s">
        <v>2</v>
      </c>
      <c r="M4" s="10" t="s">
        <v>3</v>
      </c>
      <c r="N4" s="49" t="s">
        <v>4</v>
      </c>
      <c r="O4" s="49"/>
      <c r="P4" s="49"/>
      <c r="Q4" s="48"/>
      <c r="R4" s="45" t="s">
        <v>14</v>
      </c>
      <c r="S4" s="45" t="s">
        <v>15</v>
      </c>
    </row>
    <row r="5" spans="1:19" ht="54" customHeight="1">
      <c r="A5" s="47"/>
      <c r="B5" s="47"/>
      <c r="C5" s="47"/>
      <c r="D5" s="47"/>
      <c r="E5" s="47"/>
      <c r="F5" s="48"/>
      <c r="G5" s="11" t="s">
        <v>7</v>
      </c>
      <c r="H5" s="11" t="s">
        <v>11</v>
      </c>
      <c r="I5" s="48"/>
      <c r="J5" s="47"/>
      <c r="K5" s="48"/>
      <c r="L5" s="13">
        <v>2020</v>
      </c>
      <c r="M5" s="14">
        <v>2021</v>
      </c>
      <c r="N5" s="14">
        <v>2022</v>
      </c>
      <c r="O5" s="14">
        <v>2023</v>
      </c>
      <c r="P5" s="13">
        <v>2024</v>
      </c>
      <c r="Q5" s="48"/>
      <c r="R5" s="47"/>
      <c r="S5" s="47"/>
    </row>
    <row r="6" spans="1:19" ht="16.5" customHeight="1">
      <c r="A6" s="15">
        <v>1</v>
      </c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7">
        <v>8</v>
      </c>
      <c r="H6" s="17">
        <v>9</v>
      </c>
      <c r="I6" s="15">
        <v>10</v>
      </c>
      <c r="J6" s="15">
        <v>11</v>
      </c>
      <c r="K6" s="15">
        <v>12</v>
      </c>
      <c r="L6" s="18">
        <v>13</v>
      </c>
      <c r="M6" s="19">
        <v>14</v>
      </c>
      <c r="N6" s="19">
        <v>15</v>
      </c>
      <c r="O6" s="19">
        <v>16</v>
      </c>
      <c r="P6" s="18">
        <v>17</v>
      </c>
      <c r="Q6" s="15">
        <v>18</v>
      </c>
      <c r="R6" s="15">
        <v>19</v>
      </c>
      <c r="S6" s="15">
        <v>20</v>
      </c>
    </row>
    <row r="7" spans="1:19" ht="138" customHeight="1">
      <c r="A7" s="15">
        <v>1</v>
      </c>
      <c r="B7" s="30" t="s">
        <v>22</v>
      </c>
      <c r="C7" s="31" t="s">
        <v>23</v>
      </c>
      <c r="D7" s="6" t="s">
        <v>24</v>
      </c>
      <c r="E7" s="5" t="s">
        <v>21</v>
      </c>
      <c r="F7" s="5" t="s">
        <v>21</v>
      </c>
      <c r="G7" s="6">
        <v>2013</v>
      </c>
      <c r="H7" s="6" t="s">
        <v>25</v>
      </c>
      <c r="I7" s="7" t="s">
        <v>35</v>
      </c>
      <c r="J7" s="7" t="s">
        <v>20</v>
      </c>
      <c r="K7" s="16">
        <v>13165</v>
      </c>
      <c r="L7" s="8">
        <v>4.307</v>
      </c>
      <c r="M7" s="8">
        <v>0</v>
      </c>
      <c r="N7" s="6" t="s">
        <v>25</v>
      </c>
      <c r="O7" s="6" t="s">
        <v>25</v>
      </c>
      <c r="P7" s="6" t="s">
        <v>25</v>
      </c>
      <c r="Q7" s="1" t="s">
        <v>26</v>
      </c>
      <c r="R7" s="16" t="s">
        <v>27</v>
      </c>
      <c r="S7" s="43">
        <v>0</v>
      </c>
    </row>
    <row r="8" spans="1:19" s="21" customFormat="1" ht="267.75">
      <c r="A8" s="29">
        <f>A7+1</f>
        <v>2</v>
      </c>
      <c r="B8" s="37" t="s">
        <v>22</v>
      </c>
      <c r="C8" s="37" t="s">
        <v>28</v>
      </c>
      <c r="D8" s="2" t="s">
        <v>29</v>
      </c>
      <c r="E8" s="2" t="s">
        <v>32</v>
      </c>
      <c r="F8" s="2" t="s">
        <v>34</v>
      </c>
      <c r="G8" s="2">
        <v>2020</v>
      </c>
      <c r="H8" s="2">
        <v>2020</v>
      </c>
      <c r="I8" s="3" t="s">
        <v>30</v>
      </c>
      <c r="J8" s="3" t="s">
        <v>31</v>
      </c>
      <c r="K8" s="2">
        <v>30</v>
      </c>
      <c r="L8" s="3">
        <v>30</v>
      </c>
      <c r="M8" s="3">
        <v>0</v>
      </c>
      <c r="N8" s="2" t="s">
        <v>25</v>
      </c>
      <c r="O8" s="2" t="s">
        <v>25</v>
      </c>
      <c r="P8" s="2" t="s">
        <v>25</v>
      </c>
      <c r="Q8" s="2" t="s">
        <v>33</v>
      </c>
      <c r="R8" s="2">
        <v>4</v>
      </c>
      <c r="S8" s="26">
        <v>7</v>
      </c>
    </row>
    <row r="9" spans="1:19" s="21" customFormat="1" ht="255">
      <c r="A9" s="29">
        <f>A8+1</f>
        <v>3</v>
      </c>
      <c r="B9" s="37" t="s">
        <v>61</v>
      </c>
      <c r="C9" s="37" t="s">
        <v>28</v>
      </c>
      <c r="D9" s="2" t="s">
        <v>29</v>
      </c>
      <c r="E9" s="2" t="s">
        <v>32</v>
      </c>
      <c r="F9" s="2" t="s">
        <v>101</v>
      </c>
      <c r="G9" s="2">
        <v>2020</v>
      </c>
      <c r="H9" s="2">
        <v>2021</v>
      </c>
      <c r="I9" s="3" t="s">
        <v>79</v>
      </c>
      <c r="J9" s="3" t="s">
        <v>80</v>
      </c>
      <c r="K9" s="2">
        <f>L9+M9</f>
        <v>57.209999999999994</v>
      </c>
      <c r="L9" s="2">
        <v>32.894</v>
      </c>
      <c r="M9" s="3">
        <v>24.316</v>
      </c>
      <c r="N9" s="2" t="s">
        <v>25</v>
      </c>
      <c r="O9" s="2" t="s">
        <v>25</v>
      </c>
      <c r="P9" s="2" t="s">
        <v>25</v>
      </c>
      <c r="Q9" s="2" t="s">
        <v>25</v>
      </c>
      <c r="R9" s="2" t="s">
        <v>25</v>
      </c>
      <c r="S9" s="2" t="s">
        <v>25</v>
      </c>
    </row>
    <row r="10" spans="1:19" s="21" customFormat="1" ht="409.5">
      <c r="A10" s="29">
        <f aca="true" t="shared" si="0" ref="A10:A29">A9+1</f>
        <v>4</v>
      </c>
      <c r="B10" s="2">
        <v>38</v>
      </c>
      <c r="C10" s="2" t="s">
        <v>37</v>
      </c>
      <c r="D10" s="2" t="s">
        <v>38</v>
      </c>
      <c r="E10" s="2" t="s">
        <v>36</v>
      </c>
      <c r="F10" s="2" t="s">
        <v>39</v>
      </c>
      <c r="G10" s="2">
        <v>2020</v>
      </c>
      <c r="H10" s="2">
        <v>2020</v>
      </c>
      <c r="I10" s="3" t="s">
        <v>30</v>
      </c>
      <c r="J10" s="3" t="s">
        <v>40</v>
      </c>
      <c r="K10" s="2">
        <v>200</v>
      </c>
      <c r="L10" s="3">
        <v>200</v>
      </c>
      <c r="M10" s="3">
        <v>0</v>
      </c>
      <c r="N10" s="2" t="s">
        <v>25</v>
      </c>
      <c r="O10" s="2" t="s">
        <v>25</v>
      </c>
      <c r="P10" s="2" t="s">
        <v>25</v>
      </c>
      <c r="Q10" s="2" t="s">
        <v>41</v>
      </c>
      <c r="R10" s="2">
        <v>39</v>
      </c>
      <c r="S10" s="26">
        <v>31</v>
      </c>
    </row>
    <row r="11" spans="1:19" s="21" customFormat="1" ht="127.5">
      <c r="A11" s="29">
        <f t="shared" si="0"/>
        <v>5</v>
      </c>
      <c r="B11" s="2">
        <v>52</v>
      </c>
      <c r="C11" s="2" t="s">
        <v>45</v>
      </c>
      <c r="D11" s="2" t="s">
        <v>46</v>
      </c>
      <c r="E11" s="2" t="s">
        <v>42</v>
      </c>
      <c r="F11" s="2" t="s">
        <v>43</v>
      </c>
      <c r="G11" s="2">
        <v>2020</v>
      </c>
      <c r="H11" s="2">
        <v>2020</v>
      </c>
      <c r="I11" s="3" t="s">
        <v>48</v>
      </c>
      <c r="J11" s="3" t="s">
        <v>31</v>
      </c>
      <c r="K11" s="2">
        <v>200</v>
      </c>
      <c r="L11" s="3">
        <v>200</v>
      </c>
      <c r="M11" s="3">
        <v>0</v>
      </c>
      <c r="N11" s="3" t="s">
        <v>25</v>
      </c>
      <c r="O11" s="3" t="s">
        <v>25</v>
      </c>
      <c r="P11" s="3" t="s">
        <v>25</v>
      </c>
      <c r="Q11" s="2" t="s">
        <v>44</v>
      </c>
      <c r="R11" s="2">
        <v>10</v>
      </c>
      <c r="S11" s="26">
        <v>9</v>
      </c>
    </row>
    <row r="12" spans="1:19" s="21" customFormat="1" ht="89.25">
      <c r="A12" s="29">
        <f t="shared" si="0"/>
        <v>6</v>
      </c>
      <c r="B12" s="37">
        <v>10</v>
      </c>
      <c r="C12" s="37" t="s">
        <v>49</v>
      </c>
      <c r="D12" s="37" t="s">
        <v>50</v>
      </c>
      <c r="E12" s="2" t="s">
        <v>47</v>
      </c>
      <c r="F12" s="2" t="s">
        <v>47</v>
      </c>
      <c r="G12" s="2">
        <v>2020</v>
      </c>
      <c r="H12" s="2">
        <v>2020</v>
      </c>
      <c r="I12" s="3" t="s">
        <v>48</v>
      </c>
      <c r="J12" s="3" t="s">
        <v>31</v>
      </c>
      <c r="K12" s="2">
        <v>20</v>
      </c>
      <c r="L12" s="50">
        <v>48</v>
      </c>
      <c r="M12" s="3">
        <v>0</v>
      </c>
      <c r="N12" s="3" t="s">
        <v>25</v>
      </c>
      <c r="O12" s="3" t="s">
        <v>25</v>
      </c>
      <c r="P12" s="3" t="s">
        <v>25</v>
      </c>
      <c r="Q12" s="2" t="s">
        <v>56</v>
      </c>
      <c r="R12" s="2">
        <v>10</v>
      </c>
      <c r="S12" s="28">
        <v>18</v>
      </c>
    </row>
    <row r="13" spans="1:19" ht="140.25">
      <c r="A13" s="29">
        <f t="shared" si="0"/>
        <v>7</v>
      </c>
      <c r="B13" s="37" t="s">
        <v>52</v>
      </c>
      <c r="C13" s="37" t="s">
        <v>49</v>
      </c>
      <c r="D13" s="37" t="s">
        <v>50</v>
      </c>
      <c r="E13" s="24" t="s">
        <v>51</v>
      </c>
      <c r="F13" s="23" t="s">
        <v>51</v>
      </c>
      <c r="G13" s="2">
        <v>2020</v>
      </c>
      <c r="H13" s="2">
        <v>2020</v>
      </c>
      <c r="I13" s="3" t="s">
        <v>48</v>
      </c>
      <c r="J13" s="3" t="s">
        <v>31</v>
      </c>
      <c r="K13" s="2">
        <v>20</v>
      </c>
      <c r="L13" s="50"/>
      <c r="M13" s="3">
        <v>0</v>
      </c>
      <c r="N13" s="3" t="s">
        <v>25</v>
      </c>
      <c r="O13" s="3" t="s">
        <v>25</v>
      </c>
      <c r="P13" s="3" t="s">
        <v>25</v>
      </c>
      <c r="Q13" s="25" t="s">
        <v>55</v>
      </c>
      <c r="R13" s="26">
        <v>2</v>
      </c>
      <c r="S13" s="28">
        <v>9</v>
      </c>
    </row>
    <row r="14" spans="1:19" ht="76.5">
      <c r="A14" s="29">
        <f t="shared" si="0"/>
        <v>8</v>
      </c>
      <c r="B14" s="37" t="s">
        <v>52</v>
      </c>
      <c r="C14" s="37" t="s">
        <v>49</v>
      </c>
      <c r="D14" s="37" t="s">
        <v>50</v>
      </c>
      <c r="E14" s="24" t="s">
        <v>53</v>
      </c>
      <c r="F14" s="23" t="s">
        <v>53</v>
      </c>
      <c r="G14" s="2">
        <v>2020</v>
      </c>
      <c r="H14" s="2">
        <v>2021</v>
      </c>
      <c r="I14" s="27" t="s">
        <v>114</v>
      </c>
      <c r="J14" s="3" t="s">
        <v>31</v>
      </c>
      <c r="K14" s="2">
        <v>10</v>
      </c>
      <c r="L14" s="50"/>
      <c r="M14" s="3">
        <v>0</v>
      </c>
      <c r="N14" s="3" t="s">
        <v>25</v>
      </c>
      <c r="O14" s="3" t="s">
        <v>25</v>
      </c>
      <c r="P14" s="3" t="s">
        <v>25</v>
      </c>
      <c r="Q14" s="24" t="s">
        <v>54</v>
      </c>
      <c r="R14" s="26">
        <v>10</v>
      </c>
      <c r="S14" s="28">
        <v>4</v>
      </c>
    </row>
    <row r="15" spans="1:19" ht="63.75">
      <c r="A15" s="29">
        <f t="shared" si="0"/>
        <v>9</v>
      </c>
      <c r="B15" s="38" t="s">
        <v>22</v>
      </c>
      <c r="C15" s="39" t="s">
        <v>59</v>
      </c>
      <c r="D15" s="39" t="s">
        <v>60</v>
      </c>
      <c r="E15" s="24" t="s">
        <v>57</v>
      </c>
      <c r="F15" s="24" t="s">
        <v>58</v>
      </c>
      <c r="G15" s="24">
        <v>2020</v>
      </c>
      <c r="H15" s="24">
        <v>2020</v>
      </c>
      <c r="I15" s="3" t="s">
        <v>48</v>
      </c>
      <c r="J15" s="3" t="s">
        <v>31</v>
      </c>
      <c r="K15" s="24">
        <v>42.981</v>
      </c>
      <c r="L15" s="24">
        <v>42.981</v>
      </c>
      <c r="M15" s="3">
        <v>0</v>
      </c>
      <c r="N15" s="3" t="s">
        <v>25</v>
      </c>
      <c r="O15" s="3" t="s">
        <v>25</v>
      </c>
      <c r="P15" s="3" t="s">
        <v>25</v>
      </c>
      <c r="Q15" s="33" t="s">
        <v>107</v>
      </c>
      <c r="R15" s="24" t="s">
        <v>40</v>
      </c>
      <c r="S15" s="24" t="s">
        <v>40</v>
      </c>
    </row>
    <row r="16" spans="1:19" ht="144" customHeight="1">
      <c r="A16" s="29">
        <f t="shared" si="0"/>
        <v>10</v>
      </c>
      <c r="B16" s="38" t="s">
        <v>61</v>
      </c>
      <c r="C16" s="39" t="s">
        <v>62</v>
      </c>
      <c r="D16" s="39" t="s">
        <v>60</v>
      </c>
      <c r="E16" s="24" t="s">
        <v>63</v>
      </c>
      <c r="F16" s="23" t="s">
        <v>64</v>
      </c>
      <c r="G16" s="24">
        <v>2021</v>
      </c>
      <c r="H16" s="24">
        <v>2021</v>
      </c>
      <c r="I16" s="3" t="s">
        <v>48</v>
      </c>
      <c r="J16" s="3" t="s">
        <v>31</v>
      </c>
      <c r="K16" s="24">
        <v>16.562</v>
      </c>
      <c r="L16" s="34" t="s">
        <v>25</v>
      </c>
      <c r="M16" s="24">
        <v>16.562</v>
      </c>
      <c r="N16" s="27" t="s">
        <v>25</v>
      </c>
      <c r="O16" s="3" t="s">
        <v>25</v>
      </c>
      <c r="P16" s="3" t="s">
        <v>25</v>
      </c>
      <c r="Q16" s="24" t="s">
        <v>65</v>
      </c>
      <c r="R16" s="24" t="s">
        <v>40</v>
      </c>
      <c r="S16" s="24" t="s">
        <v>40</v>
      </c>
    </row>
    <row r="17" spans="1:19" ht="76.5">
      <c r="A17" s="29">
        <f t="shared" si="0"/>
        <v>11</v>
      </c>
      <c r="B17" s="39" t="s">
        <v>66</v>
      </c>
      <c r="C17" s="39" t="s">
        <v>67</v>
      </c>
      <c r="D17" s="39" t="s">
        <v>68</v>
      </c>
      <c r="E17" s="24" t="s">
        <v>69</v>
      </c>
      <c r="F17" s="23" t="s">
        <v>69</v>
      </c>
      <c r="G17" s="24">
        <v>2020</v>
      </c>
      <c r="H17" s="24">
        <v>2021</v>
      </c>
      <c r="I17" s="3" t="s">
        <v>48</v>
      </c>
      <c r="J17" s="3" t="s">
        <v>31</v>
      </c>
      <c r="K17" s="35">
        <v>15</v>
      </c>
      <c r="L17" s="36" t="s">
        <v>25</v>
      </c>
      <c r="M17" s="35">
        <v>15</v>
      </c>
      <c r="N17" s="3" t="s">
        <v>25</v>
      </c>
      <c r="O17" s="3" t="s">
        <v>25</v>
      </c>
      <c r="P17" s="3" t="s">
        <v>25</v>
      </c>
      <c r="Q17" s="24" t="s">
        <v>70</v>
      </c>
      <c r="R17" s="26">
        <v>3</v>
      </c>
      <c r="S17" s="28">
        <v>3</v>
      </c>
    </row>
    <row r="18" spans="1:19" ht="102">
      <c r="A18" s="29">
        <f t="shared" si="0"/>
        <v>12</v>
      </c>
      <c r="B18" s="39" t="s">
        <v>22</v>
      </c>
      <c r="C18" s="39" t="s">
        <v>74</v>
      </c>
      <c r="D18" s="39" t="s">
        <v>75</v>
      </c>
      <c r="E18" s="24" t="s">
        <v>88</v>
      </c>
      <c r="F18" s="23" t="s">
        <v>71</v>
      </c>
      <c r="G18" s="24">
        <v>2020</v>
      </c>
      <c r="H18" s="24">
        <v>2020</v>
      </c>
      <c r="I18" s="27" t="s">
        <v>72</v>
      </c>
      <c r="J18" s="27" t="s">
        <v>73</v>
      </c>
      <c r="K18" s="26">
        <v>7.5</v>
      </c>
      <c r="L18" s="26">
        <v>7.5</v>
      </c>
      <c r="M18" s="24">
        <v>0</v>
      </c>
      <c r="N18" s="3" t="s">
        <v>25</v>
      </c>
      <c r="O18" s="3" t="s">
        <v>25</v>
      </c>
      <c r="P18" s="3" t="s">
        <v>25</v>
      </c>
      <c r="Q18" s="24" t="s">
        <v>25</v>
      </c>
      <c r="R18" s="24" t="s">
        <v>25</v>
      </c>
      <c r="S18" s="24" t="s">
        <v>25</v>
      </c>
    </row>
    <row r="19" spans="1:19" ht="76.5">
      <c r="A19" s="29">
        <f t="shared" si="0"/>
        <v>13</v>
      </c>
      <c r="B19" s="39" t="s">
        <v>22</v>
      </c>
      <c r="C19" s="39" t="s">
        <v>59</v>
      </c>
      <c r="D19" s="39" t="s">
        <v>76</v>
      </c>
      <c r="E19" s="24" t="s">
        <v>87</v>
      </c>
      <c r="F19" s="23" t="s">
        <v>77</v>
      </c>
      <c r="G19" s="24">
        <v>2020</v>
      </c>
      <c r="H19" s="24">
        <v>2020</v>
      </c>
      <c r="I19" s="27" t="s">
        <v>72</v>
      </c>
      <c r="J19" s="27" t="s">
        <v>78</v>
      </c>
      <c r="K19" s="26">
        <v>98.482</v>
      </c>
      <c r="L19" s="26">
        <v>98.482</v>
      </c>
      <c r="M19" s="24">
        <v>0</v>
      </c>
      <c r="N19" s="3" t="s">
        <v>25</v>
      </c>
      <c r="O19" s="3" t="s">
        <v>25</v>
      </c>
      <c r="P19" s="3" t="s">
        <v>25</v>
      </c>
      <c r="Q19" s="24" t="s">
        <v>25</v>
      </c>
      <c r="R19" s="24" t="s">
        <v>25</v>
      </c>
      <c r="S19" s="24" t="s">
        <v>25</v>
      </c>
    </row>
    <row r="20" spans="1:19" ht="229.5">
      <c r="A20" s="29">
        <f t="shared" si="0"/>
        <v>14</v>
      </c>
      <c r="B20" s="39" t="s">
        <v>22</v>
      </c>
      <c r="C20" s="39" t="s">
        <v>81</v>
      </c>
      <c r="D20" s="39" t="s">
        <v>82</v>
      </c>
      <c r="E20" s="24" t="s">
        <v>83</v>
      </c>
      <c r="F20" s="23" t="s">
        <v>102</v>
      </c>
      <c r="G20" s="24">
        <v>2020</v>
      </c>
      <c r="H20" s="24">
        <v>2021</v>
      </c>
      <c r="I20" s="27" t="s">
        <v>72</v>
      </c>
      <c r="J20" s="27" t="s">
        <v>73</v>
      </c>
      <c r="K20" s="26">
        <f>L20+M20</f>
        <v>46.009</v>
      </c>
      <c r="L20" s="26">
        <v>24.11</v>
      </c>
      <c r="M20" s="24">
        <v>21.899</v>
      </c>
      <c r="N20" s="3" t="s">
        <v>25</v>
      </c>
      <c r="O20" s="3" t="s">
        <v>25</v>
      </c>
      <c r="P20" s="3" t="s">
        <v>25</v>
      </c>
      <c r="Q20" s="24" t="s">
        <v>25</v>
      </c>
      <c r="R20" s="24" t="s">
        <v>25</v>
      </c>
      <c r="S20" s="24" t="s">
        <v>25</v>
      </c>
    </row>
    <row r="21" spans="1:19" ht="114.75">
      <c r="A21" s="29">
        <f t="shared" si="0"/>
        <v>15</v>
      </c>
      <c r="B21" s="39" t="s">
        <v>22</v>
      </c>
      <c r="C21" s="39" t="s">
        <v>85</v>
      </c>
      <c r="D21" s="39" t="s">
        <v>84</v>
      </c>
      <c r="E21" s="24" t="s">
        <v>86</v>
      </c>
      <c r="F21" s="23" t="s">
        <v>98</v>
      </c>
      <c r="G21" s="24">
        <v>2020</v>
      </c>
      <c r="H21" s="24">
        <v>2021</v>
      </c>
      <c r="I21" s="27" t="s">
        <v>72</v>
      </c>
      <c r="J21" s="27" t="s">
        <v>31</v>
      </c>
      <c r="K21" s="32">
        <f>L21+M21</f>
        <v>23.616</v>
      </c>
      <c r="L21" s="32">
        <v>6</v>
      </c>
      <c r="M21" s="24">
        <v>17.616</v>
      </c>
      <c r="N21" s="3" t="s">
        <v>25</v>
      </c>
      <c r="O21" s="3" t="s">
        <v>25</v>
      </c>
      <c r="P21" s="3" t="s">
        <v>25</v>
      </c>
      <c r="Q21" s="24" t="s">
        <v>25</v>
      </c>
      <c r="R21" s="24" t="s">
        <v>25</v>
      </c>
      <c r="S21" s="24" t="s">
        <v>25</v>
      </c>
    </row>
    <row r="22" spans="1:19" ht="153">
      <c r="A22" s="29">
        <f t="shared" si="0"/>
        <v>16</v>
      </c>
      <c r="B22" s="39" t="s">
        <v>22</v>
      </c>
      <c r="C22" s="39" t="s">
        <v>59</v>
      </c>
      <c r="D22" s="39" t="s">
        <v>76</v>
      </c>
      <c r="E22" s="24" t="s">
        <v>87</v>
      </c>
      <c r="F22" s="23" t="s">
        <v>103</v>
      </c>
      <c r="G22" s="24">
        <v>2020</v>
      </c>
      <c r="H22" s="24">
        <v>2021</v>
      </c>
      <c r="I22" s="27" t="s">
        <v>89</v>
      </c>
      <c r="J22" s="27" t="s">
        <v>31</v>
      </c>
      <c r="K22" s="26">
        <f>L22+M22</f>
        <v>5.775</v>
      </c>
      <c r="L22" s="26">
        <v>3.475</v>
      </c>
      <c r="M22" s="24">
        <v>2.3</v>
      </c>
      <c r="N22" s="3" t="s">
        <v>25</v>
      </c>
      <c r="O22" s="3" t="s">
        <v>25</v>
      </c>
      <c r="P22" s="3" t="s">
        <v>25</v>
      </c>
      <c r="Q22" s="24" t="s">
        <v>25</v>
      </c>
      <c r="R22" s="24" t="s">
        <v>25</v>
      </c>
      <c r="S22" s="24" t="s">
        <v>25</v>
      </c>
    </row>
    <row r="23" spans="1:19" ht="63.75">
      <c r="A23" s="29">
        <f t="shared" si="0"/>
        <v>17</v>
      </c>
      <c r="B23" s="39" t="s">
        <v>22</v>
      </c>
      <c r="C23" s="39" t="s">
        <v>59</v>
      </c>
      <c r="D23" s="39" t="s">
        <v>76</v>
      </c>
      <c r="E23" s="24" t="s">
        <v>87</v>
      </c>
      <c r="F23" s="23" t="s">
        <v>90</v>
      </c>
      <c r="G23" s="24">
        <v>2020</v>
      </c>
      <c r="H23" s="24">
        <v>2020</v>
      </c>
      <c r="I23" s="27" t="s">
        <v>89</v>
      </c>
      <c r="J23" s="27" t="s">
        <v>31</v>
      </c>
      <c r="K23" s="26">
        <v>5.752</v>
      </c>
      <c r="L23" s="26">
        <v>5.752</v>
      </c>
      <c r="M23" s="24">
        <v>0</v>
      </c>
      <c r="N23" s="3" t="s">
        <v>25</v>
      </c>
      <c r="O23" s="3" t="s">
        <v>25</v>
      </c>
      <c r="P23" s="3" t="s">
        <v>25</v>
      </c>
      <c r="Q23" s="24" t="s">
        <v>25</v>
      </c>
      <c r="R23" s="24" t="s">
        <v>25</v>
      </c>
      <c r="S23" s="24" t="s">
        <v>25</v>
      </c>
    </row>
    <row r="24" spans="1:19" ht="114.75">
      <c r="A24" s="29">
        <f t="shared" si="0"/>
        <v>18</v>
      </c>
      <c r="B24" s="39" t="s">
        <v>22</v>
      </c>
      <c r="C24" s="39" t="s">
        <v>85</v>
      </c>
      <c r="D24" s="39" t="s">
        <v>84</v>
      </c>
      <c r="E24" s="24" t="s">
        <v>86</v>
      </c>
      <c r="F24" s="23" t="s">
        <v>100</v>
      </c>
      <c r="G24" s="24">
        <v>2020</v>
      </c>
      <c r="H24" s="24">
        <v>2020</v>
      </c>
      <c r="I24" s="27" t="s">
        <v>89</v>
      </c>
      <c r="J24" s="27" t="s">
        <v>31</v>
      </c>
      <c r="K24" s="26">
        <f>L24+M24</f>
        <v>12.308</v>
      </c>
      <c r="L24" s="26">
        <v>3.5</v>
      </c>
      <c r="M24" s="24">
        <v>8.808</v>
      </c>
      <c r="N24" s="3" t="s">
        <v>25</v>
      </c>
      <c r="O24" s="3" t="s">
        <v>25</v>
      </c>
      <c r="P24" s="3" t="s">
        <v>25</v>
      </c>
      <c r="Q24" s="24" t="s">
        <v>25</v>
      </c>
      <c r="R24" s="24" t="s">
        <v>25</v>
      </c>
      <c r="S24" s="24" t="s">
        <v>25</v>
      </c>
    </row>
    <row r="25" spans="1:19" ht="153">
      <c r="A25" s="29">
        <f t="shared" si="0"/>
        <v>19</v>
      </c>
      <c r="B25" s="40" t="s">
        <v>22</v>
      </c>
      <c r="C25" s="40" t="s">
        <v>91</v>
      </c>
      <c r="D25" s="39" t="s">
        <v>95</v>
      </c>
      <c r="E25" s="24" t="s">
        <v>92</v>
      </c>
      <c r="F25" s="23" t="s">
        <v>99</v>
      </c>
      <c r="G25" s="24">
        <v>2020</v>
      </c>
      <c r="H25" s="24">
        <v>2021</v>
      </c>
      <c r="I25" s="27" t="s">
        <v>89</v>
      </c>
      <c r="J25" s="27" t="s">
        <v>31</v>
      </c>
      <c r="K25" s="26">
        <f>L25+M25</f>
        <v>5.4879999999999995</v>
      </c>
      <c r="L25" s="26">
        <v>3.148</v>
      </c>
      <c r="M25" s="24">
        <v>2.34</v>
      </c>
      <c r="N25" s="3" t="s">
        <v>25</v>
      </c>
      <c r="O25" s="3" t="s">
        <v>25</v>
      </c>
      <c r="P25" s="3" t="s">
        <v>25</v>
      </c>
      <c r="Q25" s="24" t="s">
        <v>25</v>
      </c>
      <c r="R25" s="24" t="s">
        <v>25</v>
      </c>
      <c r="S25" s="24" t="s">
        <v>25</v>
      </c>
    </row>
    <row r="26" spans="1:19" ht="82.5" customHeight="1">
      <c r="A26" s="29">
        <f t="shared" si="0"/>
        <v>20</v>
      </c>
      <c r="B26" s="40" t="s">
        <v>22</v>
      </c>
      <c r="C26" s="40" t="s">
        <v>93</v>
      </c>
      <c r="D26" s="39" t="s">
        <v>94</v>
      </c>
      <c r="E26" s="39" t="s">
        <v>96</v>
      </c>
      <c r="F26" s="23" t="s">
        <v>97</v>
      </c>
      <c r="G26" s="24">
        <v>2020</v>
      </c>
      <c r="H26" s="24">
        <v>2020</v>
      </c>
      <c r="I26" s="27" t="s">
        <v>89</v>
      </c>
      <c r="J26" s="27" t="s">
        <v>31</v>
      </c>
      <c r="K26" s="26">
        <v>5.84</v>
      </c>
      <c r="L26" s="26">
        <v>5.84</v>
      </c>
      <c r="M26" s="24">
        <v>0</v>
      </c>
      <c r="N26" s="3" t="s">
        <v>25</v>
      </c>
      <c r="O26" s="3" t="s">
        <v>25</v>
      </c>
      <c r="P26" s="3" t="s">
        <v>25</v>
      </c>
      <c r="Q26" s="24" t="s">
        <v>25</v>
      </c>
      <c r="R26" s="24" t="s">
        <v>25</v>
      </c>
      <c r="S26" s="24" t="s">
        <v>25</v>
      </c>
    </row>
    <row r="27" spans="1:19" ht="140.25">
      <c r="A27" s="29">
        <f t="shared" si="0"/>
        <v>21</v>
      </c>
      <c r="B27" s="39" t="s">
        <v>22</v>
      </c>
      <c r="C27" s="39" t="s">
        <v>59</v>
      </c>
      <c r="D27" s="39" t="s">
        <v>76</v>
      </c>
      <c r="E27" s="24" t="s">
        <v>87</v>
      </c>
      <c r="F27" s="23" t="s">
        <v>104</v>
      </c>
      <c r="G27" s="24">
        <v>2021</v>
      </c>
      <c r="H27" s="24">
        <v>2021</v>
      </c>
      <c r="I27" s="27" t="s">
        <v>89</v>
      </c>
      <c r="J27" s="27" t="s">
        <v>80</v>
      </c>
      <c r="K27" s="26">
        <v>13.304</v>
      </c>
      <c r="L27" s="26" t="s">
        <v>25</v>
      </c>
      <c r="M27" s="24">
        <v>13.304</v>
      </c>
      <c r="N27" s="3" t="s">
        <v>25</v>
      </c>
      <c r="O27" s="3" t="s">
        <v>25</v>
      </c>
      <c r="P27" s="3" t="s">
        <v>25</v>
      </c>
      <c r="Q27" s="24" t="s">
        <v>25</v>
      </c>
      <c r="R27" s="24" t="s">
        <v>25</v>
      </c>
      <c r="S27" s="24" t="s">
        <v>25</v>
      </c>
    </row>
    <row r="28" spans="1:19" ht="123" customHeight="1">
      <c r="A28" s="29">
        <f t="shared" si="0"/>
        <v>22</v>
      </c>
      <c r="B28" s="39" t="s">
        <v>22</v>
      </c>
      <c r="C28" s="39" t="s">
        <v>85</v>
      </c>
      <c r="D28" s="39" t="s">
        <v>84</v>
      </c>
      <c r="E28" s="24" t="s">
        <v>86</v>
      </c>
      <c r="F28" s="23" t="s">
        <v>105</v>
      </c>
      <c r="G28" s="24">
        <v>2020</v>
      </c>
      <c r="H28" s="24">
        <v>2021</v>
      </c>
      <c r="I28" s="27" t="s">
        <v>89</v>
      </c>
      <c r="J28" s="27" t="s">
        <v>106</v>
      </c>
      <c r="K28" s="26">
        <f>L28+M28</f>
        <v>20.37</v>
      </c>
      <c r="L28" s="26">
        <v>1.5</v>
      </c>
      <c r="M28" s="24">
        <v>18.87</v>
      </c>
      <c r="N28" s="3" t="s">
        <v>25</v>
      </c>
      <c r="O28" s="3" t="s">
        <v>25</v>
      </c>
      <c r="P28" s="3" t="s">
        <v>25</v>
      </c>
      <c r="Q28" s="24" t="s">
        <v>25</v>
      </c>
      <c r="R28" s="24" t="s">
        <v>25</v>
      </c>
      <c r="S28" s="24" t="s">
        <v>25</v>
      </c>
    </row>
    <row r="29" spans="1:19" ht="76.5">
      <c r="A29" s="29">
        <f t="shared" si="0"/>
        <v>23</v>
      </c>
      <c r="B29" s="26">
        <v>47</v>
      </c>
      <c r="C29" s="41" t="s">
        <v>108</v>
      </c>
      <c r="D29" s="41" t="s">
        <v>109</v>
      </c>
      <c r="E29" s="24" t="s">
        <v>110</v>
      </c>
      <c r="F29" s="23" t="s">
        <v>111</v>
      </c>
      <c r="G29" s="24">
        <v>2020</v>
      </c>
      <c r="H29" s="24">
        <v>2020</v>
      </c>
      <c r="I29" s="27" t="s">
        <v>112</v>
      </c>
      <c r="J29" s="27" t="s">
        <v>31</v>
      </c>
      <c r="K29" s="20"/>
      <c r="L29" s="34"/>
      <c r="M29" s="20"/>
      <c r="N29" s="3" t="s">
        <v>25</v>
      </c>
      <c r="O29" s="3" t="s">
        <v>25</v>
      </c>
      <c r="P29" s="3" t="s">
        <v>25</v>
      </c>
      <c r="Q29" s="24" t="s">
        <v>113</v>
      </c>
      <c r="R29" s="24" t="s">
        <v>25</v>
      </c>
      <c r="S29" s="24" t="s">
        <v>25</v>
      </c>
    </row>
    <row r="30" spans="1:19" ht="12.75">
      <c r="A30" s="12"/>
      <c r="B30" s="12"/>
      <c r="C30" s="12"/>
      <c r="D30" s="12"/>
      <c r="E30" s="23"/>
      <c r="F30" s="12"/>
      <c r="G30" s="12"/>
      <c r="H30" s="12"/>
      <c r="I30" s="12"/>
      <c r="J30" s="12"/>
      <c r="K30" s="42">
        <f>SUM(K7:K29)</f>
        <v>14021.197</v>
      </c>
      <c r="L30" s="42">
        <f>SUM(L7:L29)</f>
        <v>717.489</v>
      </c>
      <c r="M30" s="42">
        <f>SUM(M7:M29)</f>
        <v>141.01500000000001</v>
      </c>
      <c r="N30" s="12"/>
      <c r="O30" s="12"/>
      <c r="P30" s="12"/>
      <c r="Q30" s="12"/>
      <c r="R30" s="12"/>
      <c r="S30" s="12"/>
    </row>
    <row r="31" ht="12.75">
      <c r="E31" s="22"/>
    </row>
    <row r="32" ht="12.75">
      <c r="E32" s="22"/>
    </row>
    <row r="33" spans="6:13" s="9" customFormat="1" ht="12.75">
      <c r="F33" s="4"/>
      <c r="K33" s="9">
        <v>868.797</v>
      </c>
      <c r="L33" s="9">
        <v>725.782</v>
      </c>
      <c r="M33" s="9">
        <v>141.01500000000001</v>
      </c>
    </row>
  </sheetData>
  <sheetProtection/>
  <mergeCells count="19">
    <mergeCell ref="A2:R2"/>
    <mergeCell ref="A3:A5"/>
    <mergeCell ref="B3:B5"/>
    <mergeCell ref="C3:C5"/>
    <mergeCell ref="D3:D5"/>
    <mergeCell ref="E3:E5"/>
    <mergeCell ref="F3:F5"/>
    <mergeCell ref="G3:H4"/>
    <mergeCell ref="I3:I5"/>
    <mergeCell ref="L12:L14"/>
    <mergeCell ref="A1:S1"/>
    <mergeCell ref="J3:J5"/>
    <mergeCell ref="K3:K5"/>
    <mergeCell ref="L3:P3"/>
    <mergeCell ref="Q3:Q5"/>
    <mergeCell ref="R3:S3"/>
    <mergeCell ref="N4:P4"/>
    <mergeCell ref="R4:R5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Удалова</dc:creator>
  <cp:keywords/>
  <dc:description/>
  <cp:lastModifiedBy>user</cp:lastModifiedBy>
  <cp:lastPrinted>2019-06-04T09:05:20Z</cp:lastPrinted>
  <dcterms:created xsi:type="dcterms:W3CDTF">2013-05-20T07:25:09Z</dcterms:created>
  <dcterms:modified xsi:type="dcterms:W3CDTF">2021-12-15T09:24:35Z</dcterms:modified>
  <cp:category/>
  <cp:version/>
  <cp:contentType/>
  <cp:contentStatus/>
</cp:coreProperties>
</file>